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emilyhealey/Desktop/"/>
    </mc:Choice>
  </mc:AlternateContent>
  <xr:revisionPtr revIDLastSave="0" documentId="13_ncr:1_{B41C71E9-D1C3-5643-9977-95A6F33C8855}" xr6:coauthVersionLast="47" xr6:coauthVersionMax="47" xr10:uidLastSave="{00000000-0000-0000-0000-000000000000}"/>
  <bookViews>
    <workbookView xWindow="0" yWindow="740" windowWidth="29400" windowHeight="17100" xr2:uid="{5B3EC1C9-54B0-A84B-9ED1-F191C8A2875F}"/>
  </bookViews>
  <sheets>
    <sheet name="Stressless" sheetId="1" r:id="rId1"/>
    <sheet name="SR Intro" sheetId="6" r:id="rId2"/>
    <sheet name="JR Intro" sheetId="4" r:id="rId3"/>
    <sheet name="SR Prelim" sheetId="2" r:id="rId4"/>
    <sheet name="JR Prelim" sheetId="5" r:id="rId5"/>
    <sheet name="Novic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3" i="3"/>
  <c r="L18" i="3"/>
  <c r="L9" i="3"/>
  <c r="L14" i="3"/>
  <c r="L5" i="3"/>
  <c r="L19" i="3"/>
  <c r="L16" i="3"/>
  <c r="L17" i="3"/>
  <c r="F5" i="3"/>
  <c r="F14" i="3"/>
  <c r="L9" i="5"/>
  <c r="B9" i="5" s="1"/>
  <c r="L20" i="2"/>
  <c r="L17" i="2"/>
  <c r="L14" i="2"/>
  <c r="F9" i="2"/>
  <c r="F10" i="2"/>
  <c r="F7" i="2"/>
  <c r="L7" i="2" s="1"/>
  <c r="F6" i="2"/>
  <c r="L6" i="2" s="1"/>
  <c r="F5" i="2"/>
  <c r="L11" i="5"/>
  <c r="L16" i="2"/>
  <c r="L13" i="2"/>
  <c r="L18" i="2"/>
  <c r="L19" i="2"/>
  <c r="L10" i="2"/>
  <c r="L9" i="2"/>
  <c r="L5" i="4"/>
  <c r="B5" i="4" s="1"/>
  <c r="L15" i="6"/>
  <c r="L9" i="6"/>
  <c r="L13" i="6"/>
  <c r="L10" i="6"/>
  <c r="L11" i="6"/>
  <c r="L14" i="6"/>
  <c r="L19" i="6"/>
  <c r="L18" i="6"/>
  <c r="L23" i="1"/>
  <c r="L10" i="1"/>
  <c r="L24" i="1"/>
  <c r="L11" i="1"/>
  <c r="L12" i="1"/>
  <c r="L13" i="1"/>
  <c r="L9" i="1"/>
  <c r="L14" i="1"/>
  <c r="L15" i="1"/>
  <c r="L12" i="6"/>
  <c r="L17" i="6"/>
  <c r="L16" i="6"/>
  <c r="L6" i="6"/>
  <c r="L8" i="6"/>
  <c r="L7" i="6"/>
  <c r="L5" i="6"/>
  <c r="L7" i="3"/>
  <c r="L8" i="3"/>
  <c r="L12" i="3"/>
  <c r="L6" i="5"/>
  <c r="B8" i="5" s="1"/>
  <c r="L7" i="5"/>
  <c r="B7" i="5" s="1"/>
  <c r="L8" i="5"/>
  <c r="L10" i="5"/>
  <c r="L5" i="5"/>
  <c r="B5" i="5" s="1"/>
  <c r="L7" i="4"/>
  <c r="B7" i="4" s="1"/>
  <c r="L8" i="4"/>
  <c r="B8" i="4" s="1"/>
  <c r="L6" i="4"/>
  <c r="B6" i="4" s="1"/>
  <c r="L7" i="1"/>
  <c r="L17" i="1"/>
  <c r="L18" i="1"/>
  <c r="L8" i="1"/>
  <c r="L20" i="1"/>
  <c r="L21" i="1"/>
  <c r="L22" i="1"/>
  <c r="L12" i="2"/>
  <c r="L8" i="2"/>
  <c r="L15" i="2"/>
  <c r="L11" i="2"/>
  <c r="E6" i="5"/>
  <c r="E5" i="5"/>
  <c r="E10" i="3"/>
  <c r="L10" i="3" s="1"/>
  <c r="E6" i="3"/>
  <c r="E11" i="3"/>
  <c r="L11" i="3" s="1"/>
  <c r="E5" i="2"/>
  <c r="L6" i="1"/>
  <c r="B6" i="1" l="1"/>
  <c r="B9" i="6"/>
  <c r="B17" i="6"/>
  <c r="B10" i="6"/>
  <c r="B13" i="6"/>
  <c r="B8" i="6"/>
  <c r="B15" i="6"/>
  <c r="B19" i="6"/>
  <c r="B14" i="6"/>
  <c r="B12" i="6"/>
  <c r="B6" i="6"/>
  <c r="B11" i="6"/>
  <c r="B10" i="5"/>
  <c r="B6" i="5"/>
  <c r="B11" i="5"/>
  <c r="B14" i="3"/>
  <c r="B7" i="3"/>
  <c r="L6" i="3"/>
  <c r="B19" i="3" s="1"/>
  <c r="L5" i="2"/>
  <c r="L5" i="1"/>
  <c r="L19" i="1"/>
  <c r="B19" i="1" s="1"/>
  <c r="L16" i="1"/>
  <c r="B16" i="1" s="1"/>
  <c r="L20" i="6"/>
  <c r="B20" i="6" s="1"/>
  <c r="B20" i="1" l="1"/>
  <c r="B8" i="1"/>
  <c r="B13" i="1"/>
  <c r="B18" i="1"/>
  <c r="B7" i="1"/>
  <c r="B17" i="1"/>
  <c r="B21" i="1"/>
  <c r="B15" i="1"/>
  <c r="B10" i="1"/>
  <c r="B22" i="1"/>
  <c r="B23" i="1"/>
  <c r="B5" i="1"/>
  <c r="B14" i="1"/>
  <c r="B24" i="1"/>
  <c r="B11" i="1"/>
  <c r="B12" i="1"/>
  <c r="B9" i="1"/>
  <c r="B18" i="6"/>
  <c r="B7" i="6"/>
  <c r="B16" i="6"/>
  <c r="B5" i="6"/>
  <c r="B11" i="2"/>
  <c r="B7" i="2"/>
  <c r="B10" i="2"/>
  <c r="B9" i="2"/>
  <c r="B19" i="2"/>
  <c r="B5" i="2"/>
  <c r="B6" i="2"/>
  <c r="B15" i="2"/>
  <c r="B14" i="2"/>
  <c r="B16" i="2"/>
  <c r="B8" i="2"/>
  <c r="B17" i="2"/>
  <c r="B20" i="2"/>
  <c r="B12" i="2"/>
  <c r="B13" i="2"/>
  <c r="B18" i="2"/>
  <c r="B11" i="3"/>
  <c r="B16" i="3"/>
  <c r="B18" i="3"/>
  <c r="B8" i="3"/>
  <c r="B12" i="3"/>
  <c r="B6" i="3"/>
  <c r="B15" i="3"/>
  <c r="B17" i="3"/>
  <c r="B9" i="3"/>
  <c r="B10" i="3"/>
  <c r="B13" i="3"/>
  <c r="B5" i="3"/>
</calcChain>
</file>

<file path=xl/sharedStrings.xml><?xml version="1.0" encoding="utf-8"?>
<sst xmlns="http://schemas.openxmlformats.org/spreadsheetml/2006/main" count="234" uniqueCount="143">
  <si>
    <t>Moores Farm Winter Dressage League</t>
  </si>
  <si>
    <t>Anna Davies</t>
  </si>
  <si>
    <t>Jordan Price</t>
  </si>
  <si>
    <t>Andrea King</t>
  </si>
  <si>
    <t>Jocelyn Clifton</t>
  </si>
  <si>
    <t>Harriet Yates</t>
  </si>
  <si>
    <t>Gillian Dodwell</t>
  </si>
  <si>
    <t>Roesmary Brierley</t>
  </si>
  <si>
    <t>Sarah Cosker</t>
  </si>
  <si>
    <t>Jane Chamberlain</t>
  </si>
  <si>
    <t>Pauline Jones</t>
  </si>
  <si>
    <t>Hattie Gill</t>
  </si>
  <si>
    <t>Forever Gold</t>
  </si>
  <si>
    <t>Zephyrus</t>
  </si>
  <si>
    <t>Rita</t>
  </si>
  <si>
    <t>Shaun</t>
  </si>
  <si>
    <t>Nanny McFee</t>
  </si>
  <si>
    <t>Thomas</t>
  </si>
  <si>
    <t>Gitana</t>
  </si>
  <si>
    <t>Far Horizon</t>
  </si>
  <si>
    <t>Leo</t>
  </si>
  <si>
    <t>Maggie May</t>
  </si>
  <si>
    <t>Roxy</t>
  </si>
  <si>
    <t>27th September</t>
  </si>
  <si>
    <t>Lexi Williams</t>
  </si>
  <si>
    <t>DPUK Top Fellow</t>
  </si>
  <si>
    <t>Lin Turner</t>
  </si>
  <si>
    <t>Tracey Lancaster</t>
  </si>
  <si>
    <t>Melissa Pocket</t>
  </si>
  <si>
    <t>Annabelle Wrenn</t>
  </si>
  <si>
    <t>Emma Wilesmith</t>
  </si>
  <si>
    <t>Climsland Ruby</t>
  </si>
  <si>
    <t>Bobo Mac</t>
  </si>
  <si>
    <t>Bellamys Boy</t>
  </si>
  <si>
    <t>Anabelle Wrenn</t>
  </si>
  <si>
    <t>Isabel Eggerton</t>
  </si>
  <si>
    <t>Harvey</t>
  </si>
  <si>
    <t>Alison Goldsmith</t>
  </si>
  <si>
    <t>Playboy Lad</t>
  </si>
  <si>
    <t xml:space="preserve">Kim Morgan </t>
  </si>
  <si>
    <t>All the Best</t>
  </si>
  <si>
    <t>Seren Williams</t>
  </si>
  <si>
    <t>Jen Clements</t>
  </si>
  <si>
    <t>Sid</t>
  </si>
  <si>
    <t>Emily Allen</t>
  </si>
  <si>
    <t>The Longhouse Poet Laureate</t>
  </si>
  <si>
    <t>Rebecca Jones</t>
  </si>
  <si>
    <t>Muffin</t>
  </si>
  <si>
    <t>Novice</t>
  </si>
  <si>
    <t>Zoe Hockley</t>
  </si>
  <si>
    <t>Emma Gill</t>
  </si>
  <si>
    <t>Sara Walbridge</t>
  </si>
  <si>
    <t>Catherine Turner</t>
  </si>
  <si>
    <t>Kayleigh Jones</t>
  </si>
  <si>
    <t>Luan Crawford</t>
  </si>
  <si>
    <t>Dance</t>
  </si>
  <si>
    <t>Mayzee</t>
  </si>
  <si>
    <t>Orval Saulaie</t>
  </si>
  <si>
    <t>Transfer Friendley</t>
  </si>
  <si>
    <t>Merkur Fra Ellevad</t>
  </si>
  <si>
    <t>JR Prelim</t>
  </si>
  <si>
    <t>JR Intro</t>
  </si>
  <si>
    <t xml:space="preserve">League </t>
  </si>
  <si>
    <t>League</t>
  </si>
  <si>
    <t>26th October</t>
  </si>
  <si>
    <t>22nd November</t>
  </si>
  <si>
    <t xml:space="preserve">7th December </t>
  </si>
  <si>
    <t>Total</t>
  </si>
  <si>
    <t>18th January</t>
  </si>
  <si>
    <t>15th February</t>
  </si>
  <si>
    <t>21st March</t>
  </si>
  <si>
    <t>StressLess</t>
  </si>
  <si>
    <t>Rosemary Brierley</t>
  </si>
  <si>
    <t>Cwmtysswg Howel Ddu</t>
  </si>
  <si>
    <t>Orea</t>
  </si>
  <si>
    <t>No Name</t>
  </si>
  <si>
    <t>SR Prelim</t>
  </si>
  <si>
    <t>Rider</t>
  </si>
  <si>
    <t>Horse</t>
  </si>
  <si>
    <t>Senior Intro</t>
  </si>
  <si>
    <t>Issy Hanson</t>
  </si>
  <si>
    <t xml:space="preserve">Deli </t>
  </si>
  <si>
    <t>kate Webberley</t>
  </si>
  <si>
    <t xml:space="preserve">Bandit </t>
  </si>
  <si>
    <t>Elin More</t>
  </si>
  <si>
    <t>Umgall Bridge</t>
  </si>
  <si>
    <t>Izzy Baker</t>
  </si>
  <si>
    <t>Sarakana</t>
  </si>
  <si>
    <t xml:space="preserve">Emma Gill </t>
  </si>
  <si>
    <t>Chloe Burson</t>
  </si>
  <si>
    <t xml:space="preserve">Dolly </t>
  </si>
  <si>
    <t xml:space="preserve">Suzanne Smith </t>
  </si>
  <si>
    <t xml:space="preserve">Ettie </t>
  </si>
  <si>
    <t>Pippa Wilson</t>
  </si>
  <si>
    <t>Young Willie</t>
  </si>
  <si>
    <t>Biscuit</t>
  </si>
  <si>
    <t>Aimee Lindsay</t>
  </si>
  <si>
    <t>Le Breos Batholemew</t>
  </si>
  <si>
    <t>Tracy Lancaster</t>
  </si>
  <si>
    <t>Oreo</t>
  </si>
  <si>
    <t xml:space="preserve">Debra Shields </t>
  </si>
  <si>
    <t>Jean Ribault</t>
  </si>
  <si>
    <t>Caroline Williams</t>
  </si>
  <si>
    <t xml:space="preserve">Molly </t>
  </si>
  <si>
    <t>Melissa Pockett</t>
  </si>
  <si>
    <t>Joey</t>
  </si>
  <si>
    <t xml:space="preserve">Faye Owen </t>
  </si>
  <si>
    <t>Gigman Jenny Wren</t>
  </si>
  <si>
    <t>Sarah Baird</t>
  </si>
  <si>
    <t xml:space="preserve">Young Willie </t>
  </si>
  <si>
    <t>Louise Holiday</t>
  </si>
  <si>
    <t xml:space="preserve">Moylough All Star </t>
  </si>
  <si>
    <t>Isabelle Wilson</t>
  </si>
  <si>
    <t>Brian</t>
  </si>
  <si>
    <t>Bethany Clayton</t>
  </si>
  <si>
    <t xml:space="preserve">Harlesford Ranger </t>
  </si>
  <si>
    <t xml:space="preserve">Kelly Blowers </t>
  </si>
  <si>
    <t>Baltic Prince</t>
  </si>
  <si>
    <t>Ella Gorrigan</t>
  </si>
  <si>
    <t>Willow</t>
  </si>
  <si>
    <t xml:space="preserve">Zoe Jenkins </t>
  </si>
  <si>
    <t>Jessie</t>
  </si>
  <si>
    <t>Val Danahar</t>
  </si>
  <si>
    <t xml:space="preserve">Inka </t>
  </si>
  <si>
    <t>Haydee Lake</t>
  </si>
  <si>
    <t xml:space="preserve">Jo Elliott </t>
  </si>
  <si>
    <t>Billy</t>
  </si>
  <si>
    <t>Evie Benntt</t>
  </si>
  <si>
    <t>Machno Chamomile</t>
  </si>
  <si>
    <t xml:space="preserve">Playboy Lad </t>
  </si>
  <si>
    <t>Wilber</t>
  </si>
  <si>
    <t>Nicky Hill</t>
  </si>
  <si>
    <t>Joy</t>
  </si>
  <si>
    <t>Sarah Urch</t>
  </si>
  <si>
    <t xml:space="preserve">Jacobs Cracker </t>
  </si>
  <si>
    <t>Libby Colmer</t>
  </si>
  <si>
    <t xml:space="preserve">Finlows Manifesto </t>
  </si>
  <si>
    <t xml:space="preserve">Emma Taylor Newman </t>
  </si>
  <si>
    <t>Polmesk Rose of Kernow</t>
  </si>
  <si>
    <t xml:space="preserve">Lucie Howkins </t>
  </si>
  <si>
    <t xml:space="preserve">No Hidden charges </t>
  </si>
  <si>
    <t>Joja Scorer</t>
  </si>
  <si>
    <t xml:space="preserve">Sam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</si>
</sst>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center" textRotation="45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C9D6-B8EA-C847-B3C9-C1FB405E6ECB}">
  <sheetPr>
    <tabColor theme="8" tint="0.79998168889431442"/>
  </sheetPr>
  <dimension ref="B1:L27"/>
  <sheetViews>
    <sheetView tabSelected="1" workbookViewId="0">
      <selection activeCell="O20" sqref="O20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19.5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62</v>
      </c>
      <c r="C2" t="s">
        <v>71</v>
      </c>
    </row>
    <row r="3" spans="2:12" ht="69" x14ac:dyDescent="0.2">
      <c r="C3" s="4" t="s">
        <v>77</v>
      </c>
      <c r="D3" s="4" t="s">
        <v>78</v>
      </c>
      <c r="E3" s="5" t="s">
        <v>23</v>
      </c>
      <c r="F3" s="5" t="s">
        <v>64</v>
      </c>
      <c r="G3" s="5" t="s">
        <v>65</v>
      </c>
      <c r="H3" s="5" t="s">
        <v>66</v>
      </c>
      <c r="I3" s="5" t="s">
        <v>68</v>
      </c>
      <c r="J3" s="5" t="s">
        <v>69</v>
      </c>
      <c r="K3" s="5" t="s">
        <v>70</v>
      </c>
      <c r="L3" s="5" t="s">
        <v>67</v>
      </c>
    </row>
    <row r="5" spans="2:12" x14ac:dyDescent="0.2">
      <c r="B5" s="3">
        <f>RANK(L5,$L$5:$L$24,0)</f>
        <v>1</v>
      </c>
      <c r="C5" t="s">
        <v>8</v>
      </c>
      <c r="D5" t="s">
        <v>19</v>
      </c>
      <c r="E5" s="2">
        <v>8</v>
      </c>
      <c r="F5" s="2">
        <v>10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3">
        <f>SUM(E5:K5)</f>
        <v>18</v>
      </c>
    </row>
    <row r="6" spans="2:12" x14ac:dyDescent="0.2">
      <c r="B6" s="3">
        <f>RANK(L6,$L$5:$L$24,0)</f>
        <v>2</v>
      </c>
      <c r="C6" t="s">
        <v>10</v>
      </c>
      <c r="D6" t="s">
        <v>21</v>
      </c>
      <c r="E6" s="2">
        <v>8</v>
      </c>
      <c r="F6" s="2">
        <v>8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3">
        <f>SUM(E6:K6)</f>
        <v>16</v>
      </c>
    </row>
    <row r="7" spans="2:12" x14ac:dyDescent="0.2">
      <c r="B7" s="3">
        <f>RANK(L7,$L$5:$L$24,0)</f>
        <v>3</v>
      </c>
      <c r="C7" t="s">
        <v>6</v>
      </c>
      <c r="D7" t="s">
        <v>17</v>
      </c>
      <c r="E7" s="2">
        <v>8</v>
      </c>
      <c r="F7" s="2">
        <v>6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>SUM(E7:K7)</f>
        <v>14</v>
      </c>
    </row>
    <row r="8" spans="2:12" x14ac:dyDescent="0.2">
      <c r="B8" s="3">
        <f>RANK(L8,$L$5:$L$24,0)</f>
        <v>3</v>
      </c>
      <c r="C8" t="s">
        <v>9</v>
      </c>
      <c r="D8" t="s">
        <v>20</v>
      </c>
      <c r="E8" s="2">
        <v>6</v>
      </c>
      <c r="F8" s="2">
        <v>8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>SUM(E8:K8)</f>
        <v>14</v>
      </c>
    </row>
    <row r="9" spans="2:12" x14ac:dyDescent="0.2">
      <c r="B9" s="3">
        <f>RANK(L9,$L$5:$L$24,0)</f>
        <v>5</v>
      </c>
      <c r="C9" t="s">
        <v>91</v>
      </c>
      <c r="D9" t="s">
        <v>92</v>
      </c>
      <c r="E9" s="2">
        <v>0</v>
      </c>
      <c r="F9" s="2">
        <v>10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3">
        <f>SUM(E9:K9)</f>
        <v>10</v>
      </c>
    </row>
    <row r="10" spans="2:12" x14ac:dyDescent="0.2">
      <c r="B10" s="3">
        <f>RANK(L10,$L$5:$L$24,0)</f>
        <v>6</v>
      </c>
      <c r="C10" t="s">
        <v>82</v>
      </c>
      <c r="D10" t="s">
        <v>83</v>
      </c>
      <c r="E10" s="2">
        <v>0</v>
      </c>
      <c r="F10" s="2">
        <v>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>SUM(E10:K10)</f>
        <v>8</v>
      </c>
    </row>
    <row r="11" spans="2:12" x14ac:dyDescent="0.2">
      <c r="B11" s="3">
        <f>RANK(L11,$L$5:$L$24,0)</f>
        <v>6</v>
      </c>
      <c r="C11" t="s">
        <v>86</v>
      </c>
      <c r="D11" t="s">
        <v>87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>SUM(E11:K11)</f>
        <v>8</v>
      </c>
    </row>
    <row r="12" spans="2:12" x14ac:dyDescent="0.2">
      <c r="B12" s="3">
        <f>RANK(L12,$L$5:$L$24,0)</f>
        <v>6</v>
      </c>
      <c r="C12" t="s">
        <v>88</v>
      </c>
      <c r="D12" t="s">
        <v>22</v>
      </c>
      <c r="E12" s="2">
        <v>0</v>
      </c>
      <c r="F12" s="2">
        <v>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>SUM(E12:K12)</f>
        <v>8</v>
      </c>
    </row>
    <row r="13" spans="2:12" x14ac:dyDescent="0.2">
      <c r="B13" s="3">
        <f>RANK(L13,$L$5:$L$24,0)</f>
        <v>6</v>
      </c>
      <c r="C13" t="s">
        <v>89</v>
      </c>
      <c r="D13" t="s">
        <v>90</v>
      </c>
      <c r="E13" s="2">
        <v>0</v>
      </c>
      <c r="F13" s="2">
        <v>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>SUM(E13:K13)</f>
        <v>8</v>
      </c>
    </row>
    <row r="14" spans="2:12" x14ac:dyDescent="0.2">
      <c r="B14" s="3">
        <f>RANK(L14,$L$5:$L$24,0)</f>
        <v>6</v>
      </c>
      <c r="C14" t="s">
        <v>93</v>
      </c>
      <c r="D14" t="s">
        <v>94</v>
      </c>
      <c r="E14" s="2">
        <v>0</v>
      </c>
      <c r="F14" s="2">
        <v>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>SUM(E14:K14)</f>
        <v>8</v>
      </c>
    </row>
    <row r="15" spans="2:12" x14ac:dyDescent="0.2">
      <c r="B15" s="3">
        <f>RANK(L15,$L$5:$L$24,0)</f>
        <v>6</v>
      </c>
      <c r="C15" t="s">
        <v>84</v>
      </c>
      <c r="D15" t="s">
        <v>95</v>
      </c>
      <c r="E15" s="2">
        <v>0</v>
      </c>
      <c r="F15" s="2">
        <v>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>SUM(E15:K15)</f>
        <v>8</v>
      </c>
    </row>
    <row r="16" spans="2:12" x14ac:dyDescent="0.2">
      <c r="B16" s="3">
        <f>RANK(L16,$L$5:$L$24,0)</f>
        <v>12</v>
      </c>
      <c r="C16" t="s">
        <v>11</v>
      </c>
      <c r="D16" t="s">
        <v>22</v>
      </c>
      <c r="E16" s="2">
        <v>6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">
        <f>SUM(E16:K16)</f>
        <v>6</v>
      </c>
    </row>
    <row r="17" spans="2:12" x14ac:dyDescent="0.2">
      <c r="B17" s="3">
        <f>RANK(L17,$L$5:$L$24,0)</f>
        <v>12</v>
      </c>
      <c r="C17" t="s">
        <v>1</v>
      </c>
      <c r="D17" t="s">
        <v>12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f>SUM(E17:K17)</f>
        <v>6</v>
      </c>
    </row>
    <row r="18" spans="2:12" x14ac:dyDescent="0.2">
      <c r="B18" s="3">
        <f>RANK(L18,$L$5:$L$24,0)</f>
        <v>12</v>
      </c>
      <c r="C18" t="s">
        <v>2</v>
      </c>
      <c r="D18" t="s">
        <v>13</v>
      </c>
      <c r="E18" s="2">
        <v>6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f>SUM(E18:K18)</f>
        <v>6</v>
      </c>
    </row>
    <row r="19" spans="2:12" x14ac:dyDescent="0.2">
      <c r="B19" s="3">
        <f>RANK(L19,$L$5:$L$24,0)</f>
        <v>15</v>
      </c>
      <c r="C19" t="s">
        <v>7</v>
      </c>
      <c r="D19" t="s">
        <v>18</v>
      </c>
      <c r="E19" s="2">
        <v>4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>SUM(E19:K19)</f>
        <v>4</v>
      </c>
    </row>
    <row r="20" spans="2:12" x14ac:dyDescent="0.2">
      <c r="B20" s="3">
        <f>RANK(L20,$L$5:$L$24,0)</f>
        <v>15</v>
      </c>
      <c r="C20" t="s">
        <v>3</v>
      </c>
      <c r="D20" t="s">
        <v>14</v>
      </c>
      <c r="E20" s="2">
        <v>4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>SUM(E20:K20)</f>
        <v>4</v>
      </c>
    </row>
    <row r="21" spans="2:12" x14ac:dyDescent="0.2">
      <c r="B21" s="3">
        <f>RANK(L21,$L$5:$L$24,0)</f>
        <v>15</v>
      </c>
      <c r="C21" t="s">
        <v>4</v>
      </c>
      <c r="D21" t="s">
        <v>15</v>
      </c>
      <c r="E21" s="2">
        <v>4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f>SUM(E21:K21)</f>
        <v>4</v>
      </c>
    </row>
    <row r="22" spans="2:12" x14ac:dyDescent="0.2">
      <c r="B22" s="3">
        <f>RANK(L22,$L$5:$L$24,0)</f>
        <v>15</v>
      </c>
      <c r="C22" t="s">
        <v>5</v>
      </c>
      <c r="D22" t="s">
        <v>16</v>
      </c>
      <c r="E22" s="2">
        <v>4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f>SUM(E22:K22)</f>
        <v>4</v>
      </c>
    </row>
    <row r="23" spans="2:12" x14ac:dyDescent="0.2">
      <c r="B23" s="3">
        <f>RANK(L23,$L$5:$L$24,0)</f>
        <v>15</v>
      </c>
      <c r="C23" t="s">
        <v>80</v>
      </c>
      <c r="D23" t="s">
        <v>81</v>
      </c>
      <c r="E23" s="2">
        <v>0</v>
      </c>
      <c r="F23" s="2">
        <v>4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f>SUM(E23:K23)</f>
        <v>4</v>
      </c>
    </row>
    <row r="24" spans="2:12" x14ac:dyDescent="0.2">
      <c r="B24" s="3">
        <f>RANK(L24,$L$5:$L$24,0)</f>
        <v>15</v>
      </c>
      <c r="C24" t="s">
        <v>84</v>
      </c>
      <c r="D24" t="s">
        <v>85</v>
      </c>
      <c r="E24" s="2">
        <v>0</v>
      </c>
      <c r="F24" s="2">
        <v>4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f>SUM(E24:K24)</f>
        <v>4</v>
      </c>
    </row>
    <row r="25" spans="2:12" x14ac:dyDescent="0.2">
      <c r="F25" s="2"/>
    </row>
    <row r="26" spans="2:12" x14ac:dyDescent="0.2">
      <c r="F26" s="2"/>
    </row>
    <row r="27" spans="2:12" x14ac:dyDescent="0.2">
      <c r="F27" s="2"/>
    </row>
  </sheetData>
  <sortState xmlns:xlrd2="http://schemas.microsoft.com/office/spreadsheetml/2017/richdata2" ref="B5:L24">
    <sortCondition ref="B5:B24"/>
  </sortState>
  <conditionalFormatting sqref="C5:C7">
    <cfRule type="duplicateValues" dxfId="6" priority="12"/>
  </conditionalFormatting>
  <conditionalFormatting sqref="D5:D7">
    <cfRule type="duplicateValues" dxfId="5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E75-E91F-AC4A-A71F-64FE6AF70277}">
  <sheetPr>
    <tabColor theme="5" tint="0.79998168889431442"/>
  </sheetPr>
  <dimension ref="B1:L20"/>
  <sheetViews>
    <sheetView workbookViewId="0">
      <selection activeCell="D7" sqref="D7:D9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20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62</v>
      </c>
      <c r="C2" t="s">
        <v>79</v>
      </c>
    </row>
    <row r="3" spans="2:12" ht="69" x14ac:dyDescent="0.2">
      <c r="C3" s="4" t="s">
        <v>77</v>
      </c>
      <c r="D3" s="4" t="s">
        <v>78</v>
      </c>
      <c r="E3" s="6" t="s">
        <v>23</v>
      </c>
      <c r="F3" s="6" t="s">
        <v>64</v>
      </c>
      <c r="G3" s="6" t="s">
        <v>65</v>
      </c>
      <c r="H3" s="6" t="s">
        <v>66</v>
      </c>
      <c r="I3" s="6" t="s">
        <v>68</v>
      </c>
      <c r="J3" s="6" t="s">
        <v>69</v>
      </c>
      <c r="K3" s="6" t="s">
        <v>70</v>
      </c>
      <c r="L3" s="6" t="s">
        <v>67</v>
      </c>
    </row>
    <row r="4" spans="2:12" x14ac:dyDescent="0.2">
      <c r="E4" s="2"/>
      <c r="F4" s="2"/>
      <c r="G4" s="2"/>
      <c r="H4" s="2"/>
      <c r="I4" s="2"/>
      <c r="J4" s="2"/>
      <c r="K4" s="2"/>
    </row>
    <row r="5" spans="2:12" x14ac:dyDescent="0.2">
      <c r="B5" s="3">
        <f>RANK(L5,$L$5:$L$20,0)</f>
        <v>1</v>
      </c>
      <c r="C5" t="s">
        <v>8</v>
      </c>
      <c r="D5" t="s">
        <v>19</v>
      </c>
      <c r="E5" s="2">
        <v>12</v>
      </c>
      <c r="F5" s="2">
        <v>12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3">
        <f>SUM(E5:K5)</f>
        <v>24</v>
      </c>
    </row>
    <row r="6" spans="2:12" x14ac:dyDescent="0.2">
      <c r="B6" s="3">
        <f>RANK(L6,$L$5:$L$20,0)</f>
        <v>2</v>
      </c>
      <c r="C6" t="s">
        <v>26</v>
      </c>
      <c r="D6" t="s">
        <v>73</v>
      </c>
      <c r="E6" s="2">
        <v>8</v>
      </c>
      <c r="F6" s="2">
        <v>12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3">
        <f>SUM(E6:K6)</f>
        <v>20</v>
      </c>
    </row>
    <row r="7" spans="2:12" x14ac:dyDescent="0.2">
      <c r="B7" s="3">
        <f>RANK(L7,$L$5:$L$20,0)</f>
        <v>3</v>
      </c>
      <c r="C7" t="s">
        <v>10</v>
      </c>
      <c r="D7" t="s">
        <v>21</v>
      </c>
      <c r="E7" s="2">
        <v>8</v>
      </c>
      <c r="F7" s="2">
        <v>6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>SUM(E7:K7)</f>
        <v>14</v>
      </c>
    </row>
    <row r="8" spans="2:12" ht="17" customHeight="1" x14ac:dyDescent="0.2">
      <c r="B8" s="3">
        <f>RANK(L8,$L$5:$L$20,0)</f>
        <v>4</v>
      </c>
      <c r="C8" t="s">
        <v>11</v>
      </c>
      <c r="D8" t="s">
        <v>22</v>
      </c>
      <c r="E8" s="2">
        <v>10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>SUM(E8:K8)</f>
        <v>10</v>
      </c>
    </row>
    <row r="9" spans="2:12" x14ac:dyDescent="0.2">
      <c r="B9" s="3">
        <f>RANK(L9,$L$5:$L$20,0)</f>
        <v>4</v>
      </c>
      <c r="C9" t="s">
        <v>88</v>
      </c>
      <c r="D9" t="s">
        <v>22</v>
      </c>
      <c r="E9" s="2">
        <v>0</v>
      </c>
      <c r="F9" s="2">
        <v>10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3">
        <f>SUM(E9:K9)</f>
        <v>10</v>
      </c>
    </row>
    <row r="10" spans="2:12" x14ac:dyDescent="0.2">
      <c r="B10" s="3">
        <f>RANK(L10,$L$5:$L$20,0)</f>
        <v>4</v>
      </c>
      <c r="C10" t="s">
        <v>91</v>
      </c>
      <c r="D10" t="s">
        <v>92</v>
      </c>
      <c r="E10" s="2">
        <v>0</v>
      </c>
      <c r="F10" s="2">
        <v>10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>SUM(E10:K10)</f>
        <v>10</v>
      </c>
    </row>
    <row r="11" spans="2:12" x14ac:dyDescent="0.2">
      <c r="B11" s="3">
        <f>RANK(L11,$L$5:$L$20,0)</f>
        <v>4</v>
      </c>
      <c r="C11" t="s">
        <v>96</v>
      </c>
      <c r="D11" t="s">
        <v>97</v>
      </c>
      <c r="E11" s="2">
        <v>0</v>
      </c>
      <c r="F11" s="2">
        <v>10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>SUM(E11:K11)</f>
        <v>10</v>
      </c>
    </row>
    <row r="12" spans="2:12" x14ac:dyDescent="0.2">
      <c r="B12" s="3">
        <f>RANK(L12,$L$5:$L$20,0)</f>
        <v>8</v>
      </c>
      <c r="C12" t="s">
        <v>30</v>
      </c>
      <c r="D12" t="s">
        <v>33</v>
      </c>
      <c r="E12" s="2">
        <v>8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>SUM(E12:K12)</f>
        <v>8</v>
      </c>
    </row>
    <row r="13" spans="2:12" x14ac:dyDescent="0.2">
      <c r="B13" s="3">
        <f>RANK(L13,$L$5:$L$20,0)</f>
        <v>8</v>
      </c>
      <c r="C13" t="s">
        <v>89</v>
      </c>
      <c r="D13" t="s">
        <v>90</v>
      </c>
      <c r="E13" s="2">
        <v>0</v>
      </c>
      <c r="F13" s="2">
        <v>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>SUM(E13:K13)</f>
        <v>8</v>
      </c>
    </row>
    <row r="14" spans="2:12" x14ac:dyDescent="0.2">
      <c r="B14" s="3">
        <f>RANK(L14,$L$5:$L$20,0)</f>
        <v>8</v>
      </c>
      <c r="C14" t="s">
        <v>98</v>
      </c>
      <c r="D14" t="s">
        <v>99</v>
      </c>
      <c r="E14" s="2">
        <v>0</v>
      </c>
      <c r="F14" s="2">
        <v>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>SUM(E14:K14)</f>
        <v>8</v>
      </c>
    </row>
    <row r="15" spans="2:12" x14ac:dyDescent="0.2">
      <c r="B15" s="3">
        <f>RANK(L15,$L$5:$L$20,0)</f>
        <v>8</v>
      </c>
      <c r="C15" t="s">
        <v>104</v>
      </c>
      <c r="D15" t="s">
        <v>105</v>
      </c>
      <c r="E15" s="2">
        <v>0</v>
      </c>
      <c r="F15" s="2">
        <v>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>SUM(E15:K15)</f>
        <v>8</v>
      </c>
    </row>
    <row r="16" spans="2:12" x14ac:dyDescent="0.2">
      <c r="B16" s="3">
        <f>RANK(L16,$L$5:$L$20,0)</f>
        <v>12</v>
      </c>
      <c r="C16" t="s">
        <v>27</v>
      </c>
      <c r="D16" t="s">
        <v>74</v>
      </c>
      <c r="E16" s="2">
        <v>6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">
        <f>SUM(E16:K16)</f>
        <v>6</v>
      </c>
    </row>
    <row r="17" spans="2:12" x14ac:dyDescent="0.2">
      <c r="B17" s="3">
        <f>RANK(L17,$L$5:$L$20,0)</f>
        <v>12</v>
      </c>
      <c r="C17" t="s">
        <v>28</v>
      </c>
      <c r="D17" t="s">
        <v>75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f>SUM(E17:K17)</f>
        <v>6</v>
      </c>
    </row>
    <row r="18" spans="2:12" x14ac:dyDescent="0.2">
      <c r="B18" s="3">
        <f>RANK(L18,$L$5:$L$20,0)</f>
        <v>12</v>
      </c>
      <c r="C18" t="s">
        <v>102</v>
      </c>
      <c r="D18" t="s">
        <v>103</v>
      </c>
      <c r="E18" s="2">
        <v>0</v>
      </c>
      <c r="F18" s="2">
        <v>6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f>SUM(E18:K18)</f>
        <v>6</v>
      </c>
    </row>
    <row r="19" spans="2:12" x14ac:dyDescent="0.2">
      <c r="B19" s="3">
        <f>RANK(L19,$L$5:$L$20,0)</f>
        <v>15</v>
      </c>
      <c r="C19" t="s">
        <v>100</v>
      </c>
      <c r="D19" t="s">
        <v>101</v>
      </c>
      <c r="E19" s="2">
        <v>0</v>
      </c>
      <c r="F19" s="2">
        <v>4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>SUM(E19:K19)</f>
        <v>4</v>
      </c>
    </row>
    <row r="20" spans="2:12" x14ac:dyDescent="0.2">
      <c r="B20" s="3">
        <f>RANK(L20,$L$5:$L$20,0)</f>
        <v>16</v>
      </c>
      <c r="C20" t="s">
        <v>72</v>
      </c>
      <c r="D20" t="s">
        <v>18</v>
      </c>
      <c r="E20" s="2">
        <v>2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>SUM(E20:K20)</f>
        <v>2</v>
      </c>
    </row>
  </sheetData>
  <sortState xmlns:xlrd2="http://schemas.microsoft.com/office/spreadsheetml/2017/richdata2" ref="B5:L20">
    <sortCondition ref="B5:B20"/>
  </sortState>
  <conditionalFormatting sqref="C5:D6 C10:D20 C7:C9">
    <cfRule type="duplicateValues" dxfId="4" priority="1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F87B-8D7D-9142-979F-6719D3BFA6C0}">
  <sheetPr>
    <tabColor theme="5" tint="0.79998168889431442"/>
  </sheetPr>
  <dimension ref="B1:L8"/>
  <sheetViews>
    <sheetView workbookViewId="0">
      <selection activeCell="B5" sqref="B5:L8"/>
    </sheetView>
  </sheetViews>
  <sheetFormatPr baseColWidth="10" defaultColWidth="11.1640625" defaultRowHeight="16" x14ac:dyDescent="0.2"/>
  <cols>
    <col min="1" max="1" width="17" customWidth="1"/>
    <col min="2" max="2" width="7.1640625" bestFit="1" customWidth="1"/>
    <col min="3" max="3" width="32" bestFit="1" customWidth="1"/>
    <col min="4" max="4" width="17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62</v>
      </c>
      <c r="C2" t="s">
        <v>61</v>
      </c>
    </row>
    <row r="3" spans="2:12" ht="69" x14ac:dyDescent="0.2">
      <c r="C3" s="4" t="s">
        <v>77</v>
      </c>
      <c r="D3" s="4" t="s">
        <v>78</v>
      </c>
      <c r="E3" s="5" t="s">
        <v>23</v>
      </c>
      <c r="F3" s="5" t="s">
        <v>64</v>
      </c>
      <c r="G3" s="5" t="s">
        <v>65</v>
      </c>
      <c r="H3" s="5" t="s">
        <v>66</v>
      </c>
      <c r="I3" s="5" t="s">
        <v>68</v>
      </c>
      <c r="J3" s="5" t="s">
        <v>69</v>
      </c>
      <c r="K3" s="5" t="s">
        <v>70</v>
      </c>
      <c r="L3" s="5" t="s">
        <v>67</v>
      </c>
    </row>
    <row r="5" spans="2:12" x14ac:dyDescent="0.2">
      <c r="B5" s="3">
        <f>RANK(L5,$L$5:$L$8,0)</f>
        <v>1</v>
      </c>
      <c r="C5" t="s">
        <v>106</v>
      </c>
      <c r="D5" t="s">
        <v>107</v>
      </c>
      <c r="E5" s="1">
        <v>0</v>
      </c>
      <c r="F5" s="1">
        <v>10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3">
        <f>SUM(E5:K5)</f>
        <v>10</v>
      </c>
    </row>
    <row r="6" spans="2:12" x14ac:dyDescent="0.2">
      <c r="B6" s="3">
        <f>RANK(L6,$L$5:$L$8,0)</f>
        <v>2</v>
      </c>
      <c r="C6" t="s">
        <v>24</v>
      </c>
      <c r="D6" t="s">
        <v>25</v>
      </c>
      <c r="E6" s="1">
        <v>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8</v>
      </c>
    </row>
    <row r="7" spans="2:12" x14ac:dyDescent="0.2">
      <c r="B7" s="3">
        <f>RANK(L7,$L$5:$L$8,0)</f>
        <v>2</v>
      </c>
      <c r="C7" t="s">
        <v>24</v>
      </c>
      <c r="D7" t="s">
        <v>31</v>
      </c>
      <c r="E7" s="1">
        <v>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8</v>
      </c>
    </row>
    <row r="8" spans="2:12" x14ac:dyDescent="0.2">
      <c r="B8" s="3">
        <f>RANK(L8,$L$5:$L$8,0)</f>
        <v>4</v>
      </c>
      <c r="C8" t="s">
        <v>29</v>
      </c>
      <c r="D8" t="s">
        <v>32</v>
      </c>
      <c r="E8" s="1">
        <v>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4</v>
      </c>
    </row>
  </sheetData>
  <sortState xmlns:xlrd2="http://schemas.microsoft.com/office/spreadsheetml/2017/richdata2" ref="B5:L8">
    <sortCondition ref="B5:B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DCEE-C5B1-5147-9ABD-4F58D0EA1627}">
  <sheetPr>
    <tabColor theme="7" tint="0.59999389629810485"/>
  </sheetPr>
  <dimension ref="B1:L21"/>
  <sheetViews>
    <sheetView workbookViewId="0">
      <selection activeCell="G20" sqref="G20"/>
    </sheetView>
  </sheetViews>
  <sheetFormatPr baseColWidth="10" defaultColWidth="11.1640625" defaultRowHeight="16" x14ac:dyDescent="0.2"/>
  <cols>
    <col min="3" max="3" width="32" bestFit="1" customWidth="1"/>
    <col min="4" max="4" width="24.6640625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62</v>
      </c>
      <c r="C2" t="s">
        <v>76</v>
      </c>
    </row>
    <row r="3" spans="2:12" ht="69" x14ac:dyDescent="0.2">
      <c r="C3" s="4" t="s">
        <v>77</v>
      </c>
      <c r="D3" s="4" t="s">
        <v>78</v>
      </c>
      <c r="E3" s="5" t="s">
        <v>23</v>
      </c>
      <c r="F3" s="5" t="s">
        <v>64</v>
      </c>
      <c r="G3" s="5" t="s">
        <v>65</v>
      </c>
      <c r="H3" s="5" t="s">
        <v>66</v>
      </c>
      <c r="I3" s="5" t="s">
        <v>68</v>
      </c>
      <c r="J3" s="5" t="s">
        <v>69</v>
      </c>
      <c r="K3" s="5" t="s">
        <v>70</v>
      </c>
      <c r="L3" s="5" t="s">
        <v>67</v>
      </c>
    </row>
    <row r="5" spans="2:12" x14ac:dyDescent="0.2">
      <c r="B5" s="3">
        <f>RANK(L5,$L$5:$L$20,0)</f>
        <v>1</v>
      </c>
      <c r="C5" t="s">
        <v>39</v>
      </c>
      <c r="D5" t="s">
        <v>40</v>
      </c>
      <c r="E5" s="1">
        <f>6+8</f>
        <v>14</v>
      </c>
      <c r="F5" s="1">
        <f>8+8</f>
        <v>16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3">
        <f>SUM(E5:K5)</f>
        <v>30</v>
      </c>
    </row>
    <row r="6" spans="2:12" x14ac:dyDescent="0.2">
      <c r="B6" s="3">
        <f>RANK(L6,$L$5:$L$20,0)</f>
        <v>2</v>
      </c>
      <c r="C6" t="s">
        <v>114</v>
      </c>
      <c r="D6" t="s">
        <v>115</v>
      </c>
      <c r="E6" s="1">
        <v>0</v>
      </c>
      <c r="F6" s="1">
        <f>10+10</f>
        <v>20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20</v>
      </c>
    </row>
    <row r="7" spans="2:12" x14ac:dyDescent="0.2">
      <c r="B7" s="3">
        <f>RANK(L7,$L$5:$L$20,0)</f>
        <v>3</v>
      </c>
      <c r="C7" t="s">
        <v>116</v>
      </c>
      <c r="D7" t="s">
        <v>117</v>
      </c>
      <c r="E7" s="1">
        <v>0</v>
      </c>
      <c r="F7" s="1">
        <f>6+10</f>
        <v>16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16</v>
      </c>
    </row>
    <row r="8" spans="2:12" x14ac:dyDescent="0.2">
      <c r="B8" s="3">
        <f>RANK(L8,$L$5:$L$20,0)</f>
        <v>4</v>
      </c>
      <c r="C8" t="s">
        <v>37</v>
      </c>
      <c r="D8" t="s">
        <v>38</v>
      </c>
      <c r="E8" s="1">
        <v>8</v>
      </c>
      <c r="F8" s="1">
        <v>6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14</v>
      </c>
    </row>
    <row r="9" spans="2:12" x14ac:dyDescent="0.2">
      <c r="B9" s="3">
        <f>RANK(L9,$L$5:$L$20,0)</f>
        <v>4</v>
      </c>
      <c r="C9" t="s">
        <v>120</v>
      </c>
      <c r="D9" t="s">
        <v>121</v>
      </c>
      <c r="E9" s="1">
        <v>0</v>
      </c>
      <c r="F9" s="1">
        <f>6+8</f>
        <v>14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>SUM(E9:K9)</f>
        <v>14</v>
      </c>
    </row>
    <row r="10" spans="2:12" x14ac:dyDescent="0.2">
      <c r="B10" s="3">
        <f>RANK(L10,$L$5:$L$20,0)</f>
        <v>6</v>
      </c>
      <c r="C10" t="s">
        <v>118</v>
      </c>
      <c r="D10" t="s">
        <v>119</v>
      </c>
      <c r="E10" s="1">
        <v>0</v>
      </c>
      <c r="F10" s="1">
        <f>8+4</f>
        <v>12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>SUM(E10:K10)</f>
        <v>12</v>
      </c>
    </row>
    <row r="11" spans="2:12" x14ac:dyDescent="0.2">
      <c r="B11" s="3">
        <f>RANK(L11,$L$5:$L$20,0)</f>
        <v>7</v>
      </c>
      <c r="C11" t="s">
        <v>42</v>
      </c>
      <c r="D11" t="s">
        <v>43</v>
      </c>
      <c r="E11" s="1">
        <v>10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>SUM(E11:K11)</f>
        <v>10</v>
      </c>
    </row>
    <row r="12" spans="2:12" x14ac:dyDescent="0.2">
      <c r="B12" s="3">
        <f>RANK(L12,$L$5:$L$20,0)</f>
        <v>7</v>
      </c>
      <c r="C12" t="s">
        <v>46</v>
      </c>
      <c r="D12" t="s">
        <v>47</v>
      </c>
      <c r="E12" s="1">
        <v>10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3">
        <f>SUM(E12:K12)</f>
        <v>10</v>
      </c>
    </row>
    <row r="13" spans="2:12" x14ac:dyDescent="0.2">
      <c r="B13" s="3">
        <f>RANK(L13,$L$5:$L$20,0)</f>
        <v>9</v>
      </c>
      <c r="C13" t="s">
        <v>110</v>
      </c>
      <c r="D13" t="s">
        <v>111</v>
      </c>
      <c r="E13" s="1">
        <v>0</v>
      </c>
      <c r="F13" s="1">
        <v>8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">
        <f>SUM(E13:K13)</f>
        <v>8</v>
      </c>
    </row>
    <row r="14" spans="2:12" x14ac:dyDescent="0.2">
      <c r="B14" s="3">
        <f>RANK(L14,$L$5:$L$20,0)</f>
        <v>9</v>
      </c>
      <c r="C14" t="s">
        <v>127</v>
      </c>
      <c r="D14" t="s">
        <v>128</v>
      </c>
      <c r="E14" s="1">
        <v>0</v>
      </c>
      <c r="F14" s="1"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3">
        <f>SUM(E14:K14)</f>
        <v>8</v>
      </c>
    </row>
    <row r="15" spans="2:12" x14ac:dyDescent="0.2">
      <c r="B15" s="3">
        <f>RANK(L15,$L$5:$L$20,0)</f>
        <v>11</v>
      </c>
      <c r="C15" t="s">
        <v>30</v>
      </c>
      <c r="D15" t="s">
        <v>33</v>
      </c>
      <c r="E15" s="1">
        <v>6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3">
        <f>SUM(E15:K15)</f>
        <v>6</v>
      </c>
    </row>
    <row r="16" spans="2:12" x14ac:dyDescent="0.2">
      <c r="B16" s="3">
        <f>RANK(L16,$L$5:$L$20,0)</f>
        <v>11</v>
      </c>
      <c r="C16" t="s">
        <v>108</v>
      </c>
      <c r="D16" t="s">
        <v>109</v>
      </c>
      <c r="E16" s="1">
        <v>0</v>
      </c>
      <c r="F16" s="1">
        <v>6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>SUM(E16:K16)</f>
        <v>6</v>
      </c>
    </row>
    <row r="17" spans="2:12" x14ac:dyDescent="0.2">
      <c r="B17" s="3">
        <f>RANK(L17,$L$5:$L$20,0)</f>
        <v>11</v>
      </c>
      <c r="C17" t="s">
        <v>125</v>
      </c>
      <c r="D17" t="s">
        <v>126</v>
      </c>
      <c r="E17" s="1">
        <v>0</v>
      </c>
      <c r="F17" s="1">
        <v>6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>SUM(E17:K17)</f>
        <v>6</v>
      </c>
    </row>
    <row r="18" spans="2:12" x14ac:dyDescent="0.2">
      <c r="B18" s="3">
        <f>RANK(L18,$L$5:$L$20,0)</f>
        <v>14</v>
      </c>
      <c r="C18" t="s">
        <v>104</v>
      </c>
      <c r="D18" t="s">
        <v>105</v>
      </c>
      <c r="E18" s="1">
        <v>0</v>
      </c>
      <c r="F18" s="1">
        <v>4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>SUM(E18:K18)</f>
        <v>4</v>
      </c>
    </row>
    <row r="19" spans="2:12" x14ac:dyDescent="0.2">
      <c r="B19" s="3">
        <f>RANK(L19,$L$5:$L$20,0)</f>
        <v>14</v>
      </c>
      <c r="C19" t="s">
        <v>112</v>
      </c>
      <c r="D19" t="s">
        <v>113</v>
      </c>
      <c r="E19" s="1">
        <v>0</v>
      </c>
      <c r="F19" s="1">
        <v>4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>SUM(E19:K19)</f>
        <v>4</v>
      </c>
    </row>
    <row r="20" spans="2:12" x14ac:dyDescent="0.2">
      <c r="B20" s="3">
        <f>RANK(L20,$L$5:$L$20,0)</f>
        <v>14</v>
      </c>
      <c r="C20" t="s">
        <v>122</v>
      </c>
      <c r="D20" t="s">
        <v>123</v>
      </c>
      <c r="E20" s="1">
        <v>0</v>
      </c>
      <c r="F20" s="1">
        <v>4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3">
        <f>SUM(E20:K20)</f>
        <v>4</v>
      </c>
    </row>
    <row r="21" spans="2:12" x14ac:dyDescent="0.2">
      <c r="F21" s="1"/>
    </row>
  </sheetData>
  <sortState xmlns:xlrd2="http://schemas.microsoft.com/office/spreadsheetml/2017/richdata2" ref="B5:L20">
    <sortCondition ref="B5:B20"/>
  </sortState>
  <conditionalFormatting sqref="C4:D17">
    <cfRule type="duplicateValues" dxfId="3" priority="20"/>
  </conditionalFormatting>
  <conditionalFormatting sqref="C5:D21">
    <cfRule type="duplicateValues" dxfId="2" priority="2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E943-EA11-9146-92C2-34FBB86D0E6F}">
  <sheetPr>
    <tabColor theme="7" tint="0.59999389629810485"/>
  </sheetPr>
  <dimension ref="B1:L11"/>
  <sheetViews>
    <sheetView workbookViewId="0">
      <selection activeCell="I14" sqref="I14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24.6640625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62</v>
      </c>
      <c r="C2" t="s">
        <v>60</v>
      </c>
    </row>
    <row r="3" spans="2:12" ht="69" x14ac:dyDescent="0.2">
      <c r="C3" s="4" t="s">
        <v>77</v>
      </c>
      <c r="D3" s="4" t="s">
        <v>78</v>
      </c>
      <c r="E3" s="5" t="s">
        <v>23</v>
      </c>
      <c r="F3" s="5" t="s">
        <v>64</v>
      </c>
      <c r="G3" s="5" t="s">
        <v>65</v>
      </c>
      <c r="H3" s="5" t="s">
        <v>66</v>
      </c>
      <c r="I3" s="5" t="s">
        <v>68</v>
      </c>
      <c r="J3" s="5" t="s">
        <v>69</v>
      </c>
      <c r="K3" s="5" t="s">
        <v>70</v>
      </c>
      <c r="L3" s="5" t="s">
        <v>67</v>
      </c>
    </row>
    <row r="5" spans="2:12" x14ac:dyDescent="0.2">
      <c r="B5" s="3">
        <f>RANK(L5,$L$5:$L$11,0)</f>
        <v>1</v>
      </c>
      <c r="C5" t="s">
        <v>41</v>
      </c>
      <c r="D5" t="s">
        <v>25</v>
      </c>
      <c r="E5" s="1">
        <f>8+8</f>
        <v>16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3">
        <f>SUM(E5:K5)</f>
        <v>16</v>
      </c>
    </row>
    <row r="6" spans="2:12" x14ac:dyDescent="0.2">
      <c r="B6" s="3">
        <f>RANK(L6,$L$5:$L$11,0)</f>
        <v>2</v>
      </c>
      <c r="C6" t="s">
        <v>44</v>
      </c>
      <c r="D6" t="s">
        <v>45</v>
      </c>
      <c r="E6" s="1">
        <f>4+10</f>
        <v>14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14</v>
      </c>
    </row>
    <row r="7" spans="2:12" x14ac:dyDescent="0.2">
      <c r="B7" s="3">
        <f>RANK(L7,$L$5:$L$11,0)</f>
        <v>3</v>
      </c>
      <c r="C7" t="s">
        <v>24</v>
      </c>
      <c r="D7" t="s">
        <v>31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10</v>
      </c>
    </row>
    <row r="8" spans="2:12" x14ac:dyDescent="0.2">
      <c r="B8" s="3">
        <f>RANK(L8,$L$5:$L$11,0)</f>
        <v>3</v>
      </c>
      <c r="C8" t="s">
        <v>35</v>
      </c>
      <c r="D8" t="s">
        <v>36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10</v>
      </c>
    </row>
    <row r="9" spans="2:12" x14ac:dyDescent="0.2">
      <c r="B9" s="3">
        <f>RANK(L9,$L$5:$L$11,0)</f>
        <v>3</v>
      </c>
      <c r="C9" t="s">
        <v>124</v>
      </c>
      <c r="D9" t="s">
        <v>130</v>
      </c>
      <c r="E9" s="1">
        <v>0</v>
      </c>
      <c r="F9" s="1">
        <v>10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>SUM(E9:K9)</f>
        <v>10</v>
      </c>
    </row>
    <row r="10" spans="2:12" x14ac:dyDescent="0.2">
      <c r="B10" s="3">
        <f>RANK(L10,$L$5:$L$11,0)</f>
        <v>6</v>
      </c>
      <c r="C10" t="s">
        <v>34</v>
      </c>
      <c r="D10" t="s">
        <v>32</v>
      </c>
      <c r="E10" s="1">
        <v>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>SUM(E10:K10)</f>
        <v>8</v>
      </c>
    </row>
    <row r="11" spans="2:12" x14ac:dyDescent="0.2">
      <c r="B11" s="3">
        <f>RANK(L11,$L$5:$L$11,0)</f>
        <v>7</v>
      </c>
      <c r="C11" t="s">
        <v>84</v>
      </c>
      <c r="D11" t="s">
        <v>95</v>
      </c>
      <c r="E11" s="1">
        <v>0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>SUM(E11:K11)</f>
        <v>4</v>
      </c>
    </row>
  </sheetData>
  <sortState xmlns:xlrd2="http://schemas.microsoft.com/office/spreadsheetml/2017/richdata2" ref="B5:L11">
    <sortCondition ref="B5:B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DFE-784B-0C45-8D2E-5C3994DFEF88}">
  <sheetPr>
    <tabColor theme="9" tint="0.59999389629810485"/>
  </sheetPr>
  <dimension ref="B1:L19"/>
  <sheetViews>
    <sheetView workbookViewId="0">
      <selection activeCell="E22" sqref="E22"/>
    </sheetView>
  </sheetViews>
  <sheetFormatPr baseColWidth="10" defaultColWidth="11.1640625" defaultRowHeight="16" x14ac:dyDescent="0.2"/>
  <cols>
    <col min="2" max="2" width="6.83203125" bestFit="1" customWidth="1"/>
    <col min="3" max="3" width="32" bestFit="1" customWidth="1"/>
    <col min="4" max="4" width="24.6640625" bestFit="1" customWidth="1"/>
    <col min="5" max="5" width="12.1640625" bestFit="1" customWidth="1"/>
  </cols>
  <sheetData>
    <row r="1" spans="2:12" x14ac:dyDescent="0.2">
      <c r="C1" t="s">
        <v>0</v>
      </c>
    </row>
    <row r="2" spans="2:12" x14ac:dyDescent="0.2">
      <c r="B2" t="s">
        <v>63</v>
      </c>
      <c r="C2" s="4" t="s">
        <v>48</v>
      </c>
    </row>
    <row r="3" spans="2:12" ht="69" x14ac:dyDescent="0.2">
      <c r="C3" s="4" t="s">
        <v>77</v>
      </c>
      <c r="D3" s="4" t="s">
        <v>78</v>
      </c>
      <c r="E3" s="5" t="s">
        <v>23</v>
      </c>
      <c r="F3" s="5" t="s">
        <v>64</v>
      </c>
      <c r="G3" s="5" t="s">
        <v>65</v>
      </c>
      <c r="H3" s="5" t="s">
        <v>66</v>
      </c>
      <c r="I3" s="5" t="s">
        <v>68</v>
      </c>
      <c r="J3" s="5" t="s">
        <v>69</v>
      </c>
      <c r="K3" s="5" t="s">
        <v>70</v>
      </c>
      <c r="L3" s="5" t="s">
        <v>67</v>
      </c>
    </row>
    <row r="5" spans="2:12" x14ac:dyDescent="0.2">
      <c r="B5" s="3">
        <f>RANK(L5,$L$5:$L$19,0)</f>
        <v>1</v>
      </c>
      <c r="C5" t="s">
        <v>135</v>
      </c>
      <c r="D5" t="s">
        <v>136</v>
      </c>
      <c r="E5" s="1">
        <v>0</v>
      </c>
      <c r="F5" s="1">
        <f>10+10</f>
        <v>20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3">
        <f>SUM(E5:K5)</f>
        <v>20</v>
      </c>
    </row>
    <row r="6" spans="2:12" x14ac:dyDescent="0.2">
      <c r="B6" s="3">
        <f>RANK(L6,$L$5:$L$19,0)</f>
        <v>2</v>
      </c>
      <c r="C6" t="s">
        <v>51</v>
      </c>
      <c r="D6" t="s">
        <v>56</v>
      </c>
      <c r="E6" s="1">
        <f>8+10</f>
        <v>18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>SUM(E6:K6)</f>
        <v>18</v>
      </c>
    </row>
    <row r="7" spans="2:12" ht="15" customHeight="1" x14ac:dyDescent="0.2">
      <c r="B7" s="3">
        <f>RANK(L7,$L$5:$L$19,0)</f>
        <v>3</v>
      </c>
      <c r="C7" t="s">
        <v>53</v>
      </c>
      <c r="D7" t="s">
        <v>58</v>
      </c>
      <c r="E7" s="1">
        <v>12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>SUM(E7:K7)</f>
        <v>12</v>
      </c>
    </row>
    <row r="8" spans="2:12" x14ac:dyDescent="0.2">
      <c r="B8" s="3">
        <f>RANK(L8,$L$5:$L$19,0)</f>
        <v>3</v>
      </c>
      <c r="C8" t="s">
        <v>49</v>
      </c>
      <c r="D8" t="s">
        <v>15</v>
      </c>
      <c r="E8" s="1">
        <v>8</v>
      </c>
      <c r="F8" s="1">
        <v>4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>SUM(E8:K8)</f>
        <v>12</v>
      </c>
    </row>
    <row r="9" spans="2:12" x14ac:dyDescent="0.2">
      <c r="B9" s="3">
        <f>RANK(L9,$L$5:$L$19,0)</f>
        <v>5</v>
      </c>
      <c r="C9" t="s">
        <v>131</v>
      </c>
      <c r="D9" t="s">
        <v>132</v>
      </c>
      <c r="E9" s="1">
        <v>0</v>
      </c>
      <c r="F9" s="1">
        <v>10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>SUM(E9:K9)</f>
        <v>10</v>
      </c>
    </row>
    <row r="10" spans="2:12" x14ac:dyDescent="0.2">
      <c r="B10" s="3">
        <f>RANK(L10,$L$5:$L$19,0)</f>
        <v>6</v>
      </c>
      <c r="C10" t="s">
        <v>50</v>
      </c>
      <c r="D10" t="s">
        <v>55</v>
      </c>
      <c r="E10" s="1">
        <f>1-0+8</f>
        <v>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>SUM(E10:K10)</f>
        <v>9</v>
      </c>
    </row>
    <row r="11" spans="2:12" x14ac:dyDescent="0.2">
      <c r="B11" s="3">
        <f>RANK(L11,$L$5:$L$19,0)</f>
        <v>7</v>
      </c>
      <c r="C11" t="s">
        <v>52</v>
      </c>
      <c r="D11" t="s">
        <v>57</v>
      </c>
      <c r="E11" s="1">
        <f>6+2</f>
        <v>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>SUM(E11:K11)</f>
        <v>8</v>
      </c>
    </row>
    <row r="12" spans="2:12" x14ac:dyDescent="0.2">
      <c r="B12" s="3">
        <f>RANK(L12,$L$5:$L$19,0)</f>
        <v>7</v>
      </c>
      <c r="C12" t="s">
        <v>54</v>
      </c>
      <c r="D12" t="s">
        <v>59</v>
      </c>
      <c r="E12" s="1">
        <v>8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3">
        <f>SUM(E12:K12)</f>
        <v>8</v>
      </c>
    </row>
    <row r="13" spans="2:12" x14ac:dyDescent="0.2">
      <c r="B13" s="3">
        <f>RANK(L13,$L$5:$L$19,0)</f>
        <v>7</v>
      </c>
      <c r="C13" t="s">
        <v>127</v>
      </c>
      <c r="D13" t="s">
        <v>128</v>
      </c>
      <c r="E13" s="1">
        <v>0</v>
      </c>
      <c r="F13" s="1">
        <v>8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">
        <f>SUM(E13:K13)</f>
        <v>8</v>
      </c>
    </row>
    <row r="14" spans="2:12" x14ac:dyDescent="0.2">
      <c r="B14" s="3">
        <f>RANK(L14,$L$5:$L$19,0)</f>
        <v>7</v>
      </c>
      <c r="C14" t="s">
        <v>133</v>
      </c>
      <c r="D14" t="s">
        <v>134</v>
      </c>
      <c r="E14" s="1">
        <v>0</v>
      </c>
      <c r="F14" s="1">
        <f>4+4</f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3">
        <f>SUM(E14:K14)</f>
        <v>8</v>
      </c>
    </row>
    <row r="15" spans="2:12" x14ac:dyDescent="0.2">
      <c r="B15" s="3">
        <f>RANK(L15,$L$5:$L$19,0)</f>
        <v>11</v>
      </c>
      <c r="C15" t="s">
        <v>125</v>
      </c>
      <c r="D15" t="s">
        <v>126</v>
      </c>
      <c r="E15" s="1">
        <v>0</v>
      </c>
      <c r="F15" s="1">
        <v>6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3">
        <f>SUM(E15:K15)</f>
        <v>6</v>
      </c>
    </row>
    <row r="16" spans="2:12" x14ac:dyDescent="0.2">
      <c r="B16" s="3">
        <f>RANK(L16,$L$5:$L$19,0)</f>
        <v>11</v>
      </c>
      <c r="C16" t="s">
        <v>139</v>
      </c>
      <c r="D16" t="s">
        <v>140</v>
      </c>
      <c r="E16" s="1">
        <v>0</v>
      </c>
      <c r="F16" s="1">
        <v>6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3">
        <f>SUM(E16:K16)</f>
        <v>6</v>
      </c>
    </row>
    <row r="17" spans="2:12" x14ac:dyDescent="0.2">
      <c r="B17" s="3">
        <f>RANK(L17,$L$5:$L$19,0)</f>
        <v>11</v>
      </c>
      <c r="C17" t="s">
        <v>141</v>
      </c>
      <c r="D17" t="s">
        <v>142</v>
      </c>
      <c r="E17" s="1">
        <v>0</v>
      </c>
      <c r="F17" s="1">
        <v>6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>SUM(E17:K17)</f>
        <v>6</v>
      </c>
    </row>
    <row r="18" spans="2:12" x14ac:dyDescent="0.2">
      <c r="B18" s="3">
        <f>RANK(L18,$L$5:$L$19,0)</f>
        <v>14</v>
      </c>
      <c r="C18" t="s">
        <v>37</v>
      </c>
      <c r="D18" t="s">
        <v>129</v>
      </c>
      <c r="E18" s="1">
        <v>0</v>
      </c>
      <c r="F18" s="1">
        <v>4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>SUM(E18:K18)</f>
        <v>4</v>
      </c>
    </row>
    <row r="19" spans="2:12" x14ac:dyDescent="0.2">
      <c r="B19" s="3">
        <f>RANK(L19,$L$5:$L$19,0)</f>
        <v>15</v>
      </c>
      <c r="C19" t="s">
        <v>137</v>
      </c>
      <c r="D19" t="s">
        <v>138</v>
      </c>
      <c r="E19" s="1">
        <v>0</v>
      </c>
      <c r="F19" s="1">
        <v>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>SUM(E19:K19)</f>
        <v>2</v>
      </c>
    </row>
  </sheetData>
  <sortState xmlns:xlrd2="http://schemas.microsoft.com/office/spreadsheetml/2017/richdata2" ref="B5:L19">
    <sortCondition ref="B5:B19"/>
  </sortState>
  <conditionalFormatting sqref="C5:D19">
    <cfRule type="duplicateValues" dxfId="1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Stressless</vt:lpstr>
      <vt:lpstr>SR Intro</vt:lpstr>
      <vt:lpstr>JR Intro</vt:lpstr>
      <vt:lpstr>SR Prelim</vt:lpstr>
      <vt:lpstr>JR Prelim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Healey</dc:creator>
  <cp:lastModifiedBy>Emily Healey</cp:lastModifiedBy>
  <cp:lastPrinted>2025-10-10T18:08:23Z</cp:lastPrinted>
  <dcterms:created xsi:type="dcterms:W3CDTF">2025-10-04T13:38:55Z</dcterms:created>
  <dcterms:modified xsi:type="dcterms:W3CDTF">2025-10-29T20:58:28Z</dcterms:modified>
</cp:coreProperties>
</file>